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topus" sheetId="1" r:id="rId4"/>
    <sheet state="visible" name="Trade" sheetId="2" r:id="rId5"/>
    <sheet state="visible" name="Blanco e Lima" sheetId="3" r:id="rId6"/>
    <sheet state="visible" name="NOTA FINAL" sheetId="4" r:id="rId7"/>
  </sheets>
  <definedNames/>
  <calcPr/>
</workbook>
</file>

<file path=xl/sharedStrings.xml><?xml version="1.0" encoding="utf-8"?>
<sst xmlns="http://schemas.openxmlformats.org/spreadsheetml/2006/main" count="64" uniqueCount="27">
  <si>
    <t>Coluna 1</t>
  </si>
  <si>
    <t>Descrição</t>
  </si>
  <si>
    <t>Valor Proposto (%)</t>
  </si>
  <si>
    <t>Pontuação P</t>
  </si>
  <si>
    <t>Fórmula de Cálculo</t>
  </si>
  <si>
    <t>P1</t>
  </si>
  <si>
    <t>Percentual de desconto sobre os custos dos serviços previstos no subitem 9.3.1</t>
  </si>
  <si>
    <t>P1 = 1,0 x Desconto</t>
  </si>
  <si>
    <t>P2</t>
  </si>
  <si>
    <t>Percentual de honorários sobre os serviços previstos no subitem 9.3.2</t>
  </si>
  <si>
    <t>P2 = 100 – Honorário proposto</t>
  </si>
  <si>
    <t>P3</t>
  </si>
  <si>
    <t>Percentual de honorários sobre os serviços previstos no subitem 9.3.3</t>
  </si>
  <si>
    <t>P3 = 100 – Honorário proposto</t>
  </si>
  <si>
    <t>P4</t>
  </si>
  <si>
    <t>Percentual de honorários sobre os serviços previstos no subitem 9.3.4</t>
  </si>
  <si>
    <t>P4 = 100 – Honorário proposto</t>
  </si>
  <si>
    <t>PONTUAÇÃO FINAL</t>
  </si>
  <si>
    <t>NPP</t>
  </si>
  <si>
    <t>Quesito</t>
  </si>
  <si>
    <t>EMPRESA</t>
  </si>
  <si>
    <t>NOTA PROPOSTA TÉCNICA</t>
  </si>
  <si>
    <t>NOTA PROPOSTA DE PREÇOS</t>
  </si>
  <si>
    <t>NOTA FINAL</t>
  </si>
  <si>
    <t>OCTOPUS</t>
  </si>
  <si>
    <t>TRADE</t>
  </si>
  <si>
    <t>BLANCO E LIMA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</si>
</sst>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1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1"/>
    </xf>
    <xf borderId="10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readingOrder="0"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1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3">
    <tableStyle count="3" pivot="0" name="Octopus-style">
      <tableStyleElement dxfId="1" type="headerRow"/>
      <tableStyleElement dxfId="2" type="firstRowStripe"/>
      <tableStyleElement dxfId="3" type="secondRowStripe"/>
    </tableStyle>
    <tableStyle count="3" pivot="0" name="Trade-style">
      <tableStyleElement dxfId="1" type="headerRow"/>
      <tableStyleElement dxfId="2" type="firstRowStripe"/>
      <tableStyleElement dxfId="3" type="secondRowStripe"/>
    </tableStyle>
    <tableStyle count="3" pivot="0" name="Blanco e Lima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6" displayName="Tabela_2" name="Tabela_2" id="1">
  <tableColumns count="5">
    <tableColumn name="Coluna 1" id="1"/>
    <tableColumn name="Descrição" id="2"/>
    <tableColumn name="Valor Proposto (%)" id="3"/>
    <tableColumn name="Pontuação P" id="4"/>
    <tableColumn name="Fórmula de Cálculo" id="5"/>
  </tableColumns>
  <tableStyleInfo name="Octopus-style" showColumnStripes="0" showFirstColumn="1" showLastColumn="1" showRowStripes="1"/>
</table>
</file>

<file path=xl/tables/table2.xml><?xml version="1.0" encoding="utf-8"?>
<table xmlns="http://schemas.openxmlformats.org/spreadsheetml/2006/main" ref="A1:E6" displayName="Tabela" name="Tabela" id="2">
  <tableColumns count="5">
    <tableColumn name="Quesito" id="1"/>
    <tableColumn name="Descrição" id="2"/>
    <tableColumn name="Valor Proposto (%)" id="3"/>
    <tableColumn name="Pontuação P" id="4"/>
    <tableColumn name="Fórmula de Cálculo" id="5"/>
  </tableColumns>
  <tableStyleInfo name="Trade-style" showColumnStripes="0" showFirstColumn="1" showLastColumn="1" showRowStripes="1"/>
</table>
</file>

<file path=xl/tables/table3.xml><?xml version="1.0" encoding="utf-8"?>
<table xmlns="http://schemas.openxmlformats.org/spreadsheetml/2006/main" ref="A1:E6" displayName="Tabela_1" name="Tabela_1" id="3">
  <tableColumns count="5">
    <tableColumn name="Quesito" id="1"/>
    <tableColumn name="Descrição" id="2"/>
    <tableColumn name="Valor Proposto (%)" id="3"/>
    <tableColumn name="Pontuação P" id="4"/>
    <tableColumn name="Fórmula de Cálculo" id="5"/>
  </tableColumns>
  <tableStyleInfo name="Blanco e Lima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29.5"/>
    <col customWidth="1" min="3" max="3" width="25.5"/>
    <col customWidth="1" min="4" max="4" width="18.5"/>
    <col customWidth="1" min="5" max="5" width="29.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</row>
    <row r="2">
      <c r="A2" s="5" t="s">
        <v>5</v>
      </c>
      <c r="B2" s="6" t="s">
        <v>6</v>
      </c>
      <c r="C2" s="7">
        <v>87.9</v>
      </c>
      <c r="D2" s="8">
        <f>1*C2</f>
        <v>87.9</v>
      </c>
      <c r="E2" s="9" t="s">
        <v>7</v>
      </c>
    </row>
    <row r="3">
      <c r="A3" s="10" t="s">
        <v>8</v>
      </c>
      <c r="B3" s="11" t="s">
        <v>9</v>
      </c>
      <c r="C3" s="12">
        <v>1.0</v>
      </c>
      <c r="D3" s="13">
        <f t="shared" ref="D3:D5" si="1">100-C3</f>
        <v>99</v>
      </c>
      <c r="E3" s="14" t="s">
        <v>10</v>
      </c>
    </row>
    <row r="4">
      <c r="A4" s="5" t="s">
        <v>11</v>
      </c>
      <c r="B4" s="6" t="s">
        <v>12</v>
      </c>
      <c r="C4" s="7">
        <v>1.0</v>
      </c>
      <c r="D4" s="8">
        <f t="shared" si="1"/>
        <v>99</v>
      </c>
      <c r="E4" s="9" t="s">
        <v>13</v>
      </c>
    </row>
    <row r="5">
      <c r="A5" s="10" t="s">
        <v>14</v>
      </c>
      <c r="B5" s="11" t="s">
        <v>15</v>
      </c>
      <c r="C5" s="12">
        <v>1.0</v>
      </c>
      <c r="D5" s="13">
        <f t="shared" si="1"/>
        <v>99</v>
      </c>
      <c r="E5" s="14" t="s">
        <v>16</v>
      </c>
    </row>
    <row r="6">
      <c r="A6" s="15" t="s">
        <v>17</v>
      </c>
      <c r="B6" s="16"/>
      <c r="C6" s="17" t="s">
        <v>18</v>
      </c>
      <c r="D6" s="18">
        <f>((D2/2)+(D3/4)+(D4/4)+(D5/4))/1.25</f>
        <v>94.56</v>
      </c>
      <c r="E6" s="19"/>
    </row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29.5"/>
    <col customWidth="1" min="3" max="3" width="25.5"/>
    <col customWidth="1" min="4" max="4" width="18.5"/>
    <col customWidth="1" min="5" max="5" width="29.5"/>
  </cols>
  <sheetData>
    <row r="1">
      <c r="A1" s="1" t="s">
        <v>19</v>
      </c>
      <c r="B1" s="2" t="s">
        <v>1</v>
      </c>
      <c r="C1" s="3" t="s">
        <v>2</v>
      </c>
      <c r="D1" s="3" t="s">
        <v>3</v>
      </c>
      <c r="E1" s="4" t="s">
        <v>4</v>
      </c>
    </row>
    <row r="2">
      <c r="A2" s="5" t="s">
        <v>5</v>
      </c>
      <c r="B2" s="6" t="s">
        <v>6</v>
      </c>
      <c r="C2" s="7">
        <v>100.0</v>
      </c>
      <c r="D2" s="8">
        <f>1*C2</f>
        <v>100</v>
      </c>
      <c r="E2" s="9" t="s">
        <v>7</v>
      </c>
    </row>
    <row r="3">
      <c r="A3" s="10" t="s">
        <v>8</v>
      </c>
      <c r="B3" s="11" t="s">
        <v>9</v>
      </c>
      <c r="C3" s="12">
        <v>0.0</v>
      </c>
      <c r="D3" s="13">
        <f t="shared" ref="D3:D5" si="1">100-C3</f>
        <v>100</v>
      </c>
      <c r="E3" s="14" t="s">
        <v>10</v>
      </c>
    </row>
    <row r="4">
      <c r="A4" s="5" t="s">
        <v>11</v>
      </c>
      <c r="B4" s="6" t="s">
        <v>12</v>
      </c>
      <c r="C4" s="7">
        <v>0.0</v>
      </c>
      <c r="D4" s="8">
        <f t="shared" si="1"/>
        <v>100</v>
      </c>
      <c r="E4" s="9" t="s">
        <v>13</v>
      </c>
    </row>
    <row r="5">
      <c r="A5" s="10" t="s">
        <v>14</v>
      </c>
      <c r="B5" s="11" t="s">
        <v>15</v>
      </c>
      <c r="C5" s="12">
        <v>0.0</v>
      </c>
      <c r="D5" s="13">
        <f t="shared" si="1"/>
        <v>100</v>
      </c>
      <c r="E5" s="14" t="s">
        <v>16</v>
      </c>
    </row>
    <row r="6">
      <c r="A6" s="15" t="s">
        <v>17</v>
      </c>
      <c r="B6" s="16"/>
      <c r="C6" s="17" t="s">
        <v>18</v>
      </c>
      <c r="D6" s="18">
        <f>((D2/2)+(D3/4)+(D4/4)+(D5/4))/1.25</f>
        <v>100</v>
      </c>
      <c r="E6" s="19"/>
    </row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4.5"/>
    <col customWidth="1" min="2" max="2" width="29.5"/>
    <col customWidth="1" min="3" max="3" width="25.5"/>
    <col customWidth="1" min="4" max="4" width="18.5"/>
    <col customWidth="1" min="5" max="5" width="29.5"/>
  </cols>
  <sheetData>
    <row r="1">
      <c r="A1" s="1" t="s">
        <v>19</v>
      </c>
      <c r="B1" s="2" t="s">
        <v>1</v>
      </c>
      <c r="C1" s="3" t="s">
        <v>2</v>
      </c>
      <c r="D1" s="3" t="s">
        <v>3</v>
      </c>
      <c r="E1" s="4" t="s">
        <v>4</v>
      </c>
    </row>
    <row r="2">
      <c r="A2" s="5" t="s">
        <v>5</v>
      </c>
      <c r="B2" s="6" t="s">
        <v>6</v>
      </c>
      <c r="C2" s="7">
        <v>90.0</v>
      </c>
      <c r="D2" s="8">
        <f>1*C2</f>
        <v>90</v>
      </c>
      <c r="E2" s="9" t="s">
        <v>7</v>
      </c>
    </row>
    <row r="3">
      <c r="A3" s="10" t="s">
        <v>8</v>
      </c>
      <c r="B3" s="11" t="s">
        <v>9</v>
      </c>
      <c r="C3" s="12">
        <v>3.0</v>
      </c>
      <c r="D3" s="13">
        <f t="shared" ref="D3:D5" si="1">100-C3</f>
        <v>97</v>
      </c>
      <c r="E3" s="14" t="s">
        <v>10</v>
      </c>
    </row>
    <row r="4">
      <c r="A4" s="5" t="s">
        <v>11</v>
      </c>
      <c r="B4" s="6" t="s">
        <v>12</v>
      </c>
      <c r="C4" s="7">
        <v>3.0</v>
      </c>
      <c r="D4" s="8">
        <f t="shared" si="1"/>
        <v>97</v>
      </c>
      <c r="E4" s="9" t="s">
        <v>13</v>
      </c>
    </row>
    <row r="5">
      <c r="A5" s="10" t="s">
        <v>14</v>
      </c>
      <c r="B5" s="11" t="s">
        <v>15</v>
      </c>
      <c r="C5" s="12">
        <v>3.0</v>
      </c>
      <c r="D5" s="13">
        <f t="shared" si="1"/>
        <v>97</v>
      </c>
      <c r="E5" s="14" t="s">
        <v>16</v>
      </c>
    </row>
    <row r="6">
      <c r="A6" s="15" t="s">
        <v>17</v>
      </c>
      <c r="B6" s="16"/>
      <c r="C6" s="17" t="s">
        <v>18</v>
      </c>
      <c r="D6" s="18">
        <f>((D2/2)+(D3/4)+(D4/4)+(D5/4))/1.25</f>
        <v>94.2</v>
      </c>
      <c r="E6" s="19"/>
    </row>
  </sheetData>
  <dataValidations>
    <dataValidation type="custom" allowBlank="1" showDropDown="1" sqref="C2:D6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7.5"/>
    <col customWidth="1" min="2" max="2" width="22.88"/>
    <col customWidth="1" min="3" max="3" width="25.38"/>
  </cols>
  <sheetData>
    <row r="2">
      <c r="A2" s="20" t="s">
        <v>20</v>
      </c>
      <c r="B2" s="20" t="s">
        <v>21</v>
      </c>
      <c r="C2" s="20" t="s">
        <v>22</v>
      </c>
      <c r="D2" s="20" t="s">
        <v>23</v>
      </c>
    </row>
    <row r="3">
      <c r="A3" s="20" t="s">
        <v>24</v>
      </c>
      <c r="B3" s="20">
        <v>55.92</v>
      </c>
      <c r="C3" s="21">
        <f>Octopus!D6</f>
        <v>94.56</v>
      </c>
      <c r="D3" s="22">
        <f t="shared" ref="D3:D5" si="1">TRUNC((6*B3)+(4*C3),2)</f>
        <v>713.76</v>
      </c>
    </row>
    <row r="4">
      <c r="A4" s="20" t="s">
        <v>25</v>
      </c>
      <c r="B4" s="20">
        <v>65.92</v>
      </c>
      <c r="C4" s="21">
        <f>Trade!D6</f>
        <v>100</v>
      </c>
      <c r="D4" s="22">
        <f t="shared" si="1"/>
        <v>795.52</v>
      </c>
    </row>
    <row r="5">
      <c r="A5" s="20" t="s">
        <v>26</v>
      </c>
      <c r="B5" s="20">
        <v>80.72</v>
      </c>
      <c r="C5" s="21">
        <f>'Blanco e Lima'!D6</f>
        <v>94.2</v>
      </c>
      <c r="D5" s="22">
        <f t="shared" si="1"/>
        <v>861.12</v>
      </c>
    </row>
  </sheetData>
  <drawing r:id="rId1"/>
</worksheet>
</file>